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rochaska\Desktop\"/>
    </mc:Choice>
  </mc:AlternateContent>
  <xr:revisionPtr revIDLastSave="0" documentId="13_ncr:1_{739A77B2-4CC6-4102-B95C-B864356A4326}" xr6:coauthVersionLast="45" xr6:coauthVersionMax="45" xr10:uidLastSave="{00000000-0000-0000-0000-000000000000}"/>
  <bookViews>
    <workbookView xWindow="-110" yWindow="-110" windowWidth="19420" windowHeight="10420" xr2:uid="{7D36A72B-B42E-4723-97C6-D2F1D70E1B25}"/>
  </bookViews>
  <sheets>
    <sheet name="Cover" sheetId="3" r:id="rId1"/>
    <sheet name="Data" sheetId="2" r:id="rId2"/>
    <sheet name="Plot" sheetId="4" r:id="rId3"/>
  </sheets>
  <definedNames>
    <definedName name="_xlchart.v1.0" hidden="1">Data!$O$7</definedName>
    <definedName name="_xlchart.v1.1" hidden="1">Data!$O$8:$O$13</definedName>
    <definedName name="_xlchart.v1.10" hidden="1">Data!$P$7</definedName>
    <definedName name="_xlchart.v1.11" hidden="1">Data!$P$8:$P$13</definedName>
    <definedName name="_xlchart.v1.12" hidden="1">Data!$Q$7</definedName>
    <definedName name="_xlchart.v1.13" hidden="1">Data!$Q$8:$Q$13</definedName>
    <definedName name="_xlchart.v1.14" hidden="1">Data!$R$7</definedName>
    <definedName name="_xlchart.v1.15" hidden="1">Data!$R$8:$R$13</definedName>
    <definedName name="_xlchart.v1.16" hidden="1">Data!$O$7</definedName>
    <definedName name="_xlchart.v1.17" hidden="1">Data!$O$8:$O$13</definedName>
    <definedName name="_xlchart.v1.18" hidden="1">Data!$P$7</definedName>
    <definedName name="_xlchart.v1.19" hidden="1">Data!$P$8:$P$13</definedName>
    <definedName name="_xlchart.v1.2" hidden="1">Data!$P$7</definedName>
    <definedName name="_xlchart.v1.20" hidden="1">Data!$Q$7</definedName>
    <definedName name="_xlchart.v1.21" hidden="1">Data!$Q$8:$Q$13</definedName>
    <definedName name="_xlchart.v1.22" hidden="1">Data!$R$7</definedName>
    <definedName name="_xlchart.v1.23" hidden="1">Data!$R$8:$R$13</definedName>
    <definedName name="_xlchart.v1.3" hidden="1">Data!$P$8:$P$13</definedName>
    <definedName name="_xlchart.v1.4" hidden="1">Data!$Q$7</definedName>
    <definedName name="_xlchart.v1.5" hidden="1">Data!$Q$8:$Q$13</definedName>
    <definedName name="_xlchart.v1.6" hidden="1">Data!$R$7</definedName>
    <definedName name="_xlchart.v1.7" hidden="1">Data!$R$8:$R$13</definedName>
    <definedName name="_xlchart.v1.8" hidden="1">Data!$O$7</definedName>
    <definedName name="_xlchart.v1.9" hidden="1">Data!$O$8:$O$13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" i="2" l="1"/>
  <c r="E19" i="2"/>
  <c r="E14" i="2"/>
  <c r="E8" i="2"/>
  <c r="E7" i="2"/>
  <c r="E13" i="2"/>
  <c r="R13" i="2" l="1"/>
  <c r="R12" i="2"/>
  <c r="R11" i="2"/>
  <c r="R10" i="2"/>
  <c r="R9" i="2"/>
  <c r="R8" i="2"/>
  <c r="Q13" i="2"/>
  <c r="Q12" i="2"/>
  <c r="Q11" i="2"/>
  <c r="Q10" i="2"/>
  <c r="Q9" i="2"/>
  <c r="Q8" i="2"/>
  <c r="P13" i="2"/>
  <c r="P12" i="2"/>
  <c r="P11" i="2"/>
  <c r="P10" i="2"/>
  <c r="P9" i="2"/>
  <c r="P8" i="2"/>
  <c r="O13" i="2"/>
  <c r="O12" i="2"/>
  <c r="O11" i="2"/>
  <c r="O10" i="2"/>
  <c r="O9" i="2"/>
  <c r="O8" i="2"/>
  <c r="D19" i="2"/>
  <c r="C19" i="2"/>
  <c r="C22" i="2"/>
  <c r="J3" i="2" l="1"/>
  <c r="F4" i="2"/>
  <c r="F3" i="2"/>
  <c r="D7" i="2"/>
  <c r="D13" i="2"/>
  <c r="F5" i="2" s="1"/>
  <c r="D1" i="2"/>
  <c r="C4" i="2"/>
  <c r="C7" i="2"/>
  <c r="C10" i="2"/>
  <c r="C13" i="2"/>
  <c r="C16" i="2"/>
  <c r="C1" i="2"/>
</calcChain>
</file>

<file path=xl/sharedStrings.xml><?xml version="1.0" encoding="utf-8"?>
<sst xmlns="http://schemas.openxmlformats.org/spreadsheetml/2006/main" count="43" uniqueCount="39">
  <si>
    <t>ETC_0_1</t>
  </si>
  <si>
    <t>ETC_0_2</t>
  </si>
  <si>
    <t>ETC_0_3</t>
  </si>
  <si>
    <t>ETC_90_1</t>
  </si>
  <si>
    <t>ETC_90_2</t>
  </si>
  <si>
    <t>ETC_90_3</t>
  </si>
  <si>
    <t>AP_0_1</t>
  </si>
  <si>
    <t>AP_0_2</t>
  </si>
  <si>
    <t>AP_0_3</t>
  </si>
  <si>
    <t>AP_90_1</t>
  </si>
  <si>
    <t>AP_90_2</t>
  </si>
  <si>
    <t>CR_0_1</t>
  </si>
  <si>
    <t>CR_0_2</t>
  </si>
  <si>
    <t>CR_0_3</t>
  </si>
  <si>
    <t>CR_90_1</t>
  </si>
  <si>
    <t>CR_90_2</t>
  </si>
  <si>
    <t>CR_90_3</t>
  </si>
  <si>
    <t>AP-ETC</t>
  </si>
  <si>
    <t>AP-CR</t>
  </si>
  <si>
    <t>ETC-CR</t>
  </si>
  <si>
    <t>% diff</t>
  </si>
  <si>
    <t>AP_90_3</t>
  </si>
  <si>
    <t>HT_0_1</t>
  </si>
  <si>
    <t>HT_0_2</t>
  </si>
  <si>
    <t>HT_0_3</t>
  </si>
  <si>
    <t>HT_90_1</t>
  </si>
  <si>
    <t>HT_90_2</t>
  </si>
  <si>
    <t>HT_90_3</t>
  </si>
  <si>
    <t>CR</t>
  </si>
  <si>
    <t>AP</t>
  </si>
  <si>
    <t>HT</t>
  </si>
  <si>
    <t>ETC</t>
  </si>
  <si>
    <t>Last Updated: 10/15/2020</t>
  </si>
  <si>
    <t>S&amp;T Project Number: 20035</t>
  </si>
  <si>
    <t>RISE Catalog Item Link: https://data.usbr.gov/catalog/4429/item/6282</t>
  </si>
  <si>
    <t>Description of Data:  The data in this Excel workbook is profilometry data of additively manufactured steel disks obtained using a Bruker profilometer.</t>
  </si>
  <si>
    <t>Description of Workbook Tabs:</t>
  </si>
  <si>
    <t>Plot: Box and whisker plot for each steel disk specimen created using profilometry datapoints.</t>
  </si>
  <si>
    <t>Data: Individual datapoints measured from the steel disks.  Data points are averaged to obtain an average surface roughness.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</si>
</sst>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_xlchart.v1.17</cx:f>
      </cx:numDim>
    </cx:data>
    <cx:data id="1">
      <cx:numDim type="val">
        <cx:f>_xlchart.v1.19</cx:f>
      </cx:numDim>
    </cx:data>
    <cx:data id="2">
      <cx:numDim type="val">
        <cx:f>_xlchart.v1.21</cx:f>
      </cx:numDim>
    </cx:data>
    <cx:data id="3">
      <cx:numDim type="val">
        <cx:f>_xlchart.v1.23</cx:f>
      </cx:numDim>
    </cx:data>
  </cx:chartData>
  <cx:chart>
    <cx:plotArea>
      <cx:plotAreaRegion>
        <cx:plotSurface>
          <cx:spPr>
            <a:noFill/>
          </cx:spPr>
        </cx:plotSurface>
        <cx:series layoutId="boxWhisker" uniqueId="{DFC05007-543B-44B3-8925-03C8C27EAE3E}">
          <cx:tx>
            <cx:txData>
              <cx:f>_xlchart.v1.16</cx:f>
              <cx:v>CR</cx:v>
            </cx:txData>
          </cx:tx>
          <cx:spPr>
            <a:pattFill prst="pct50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x:spPr>
          <cx:dataId val="0"/>
          <cx:layoutPr>
            <cx:visibility meanLine="1" meanMarker="0" nonoutliers="0" outliers="1"/>
            <cx:statistics quartileMethod="exclusive"/>
          </cx:layoutPr>
        </cx:series>
        <cx:series layoutId="boxWhisker" uniqueId="{A1036227-B802-4EC9-A28D-194355B7912B}">
          <cx:tx>
            <cx:txData>
              <cx:f>_xlchart.v1.18</cx:f>
              <cx:v>AP</cx:v>
            </cx:txData>
          </cx:tx>
          <cx:spPr>
            <a:pattFill prst="ltUpDiag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x:spPr>
          <cx:dataId val="1"/>
          <cx:layoutPr>
            <cx:visibility meanLine="0" meanMarker="0" nonoutliers="0" outliers="1"/>
            <cx:statistics quartileMethod="exclusive"/>
          </cx:layoutPr>
        </cx:series>
        <cx:series layoutId="boxWhisker" uniqueId="{3260E58F-0B8C-48DC-AAC6-D6500FB78C92}">
          <cx:tx>
            <cx:txData>
              <cx:f>_xlchart.v1.20</cx:f>
              <cx:v>HT</cx:v>
            </cx:txData>
          </cx:tx>
          <cx:spPr>
            <a:pattFill prst="dkVert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x:spPr>
          <cx:dataId val="2"/>
          <cx:layoutPr>
            <cx:visibility meanLine="1" meanMarker="0" nonoutliers="0" outliers="1"/>
            <cx:statistics quartileMethod="exclusive"/>
          </cx:layoutPr>
        </cx:series>
        <cx:series layoutId="boxWhisker" uniqueId="{42CDF377-6DD8-4C7A-9F97-4934AFE07146}">
          <cx:tx>
            <cx:txData>
              <cx:f>_xlchart.v1.22</cx:f>
              <cx:v>ETC</cx:v>
            </cx:txData>
          </cx:tx>
          <cx:spPr>
            <a:pattFill prst="wdDnDiag">
              <a:fgClr>
                <a:sysClr val="windowText" lastClr="000000">
                  <a:lumMod val="65000"/>
                  <a:lumOff val="35000"/>
                </a:sys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x:spPr>
          <cx:dataId val="3"/>
          <cx:layoutPr>
            <cx:visibility meanLine="0" meanMarker="0" nonoutliers="0" outliers="1"/>
            <cx:statistics quartileMethod="exclusive"/>
          </cx:layoutPr>
        </cx:series>
      </cx:plotAreaRegion>
      <cx:axis id="0" hidden="1">
        <cx:catScaling gapWidth="0.839999974"/>
        <cx:title>
          <cx:tx>
            <cx:txData>
              <cx:v>CR          AP          HT          ETC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CR          AP          HT          ETC</a:t>
              </a:r>
            </a:p>
          </cx:txPr>
        </cx:title>
        <cx:tickLabels/>
      </cx:axis>
      <cx:axis id="1">
        <cx:valScaling/>
        <cx:title>
          <cx:tx>
            <cx:txData>
              <cx:v>Roughness (microns)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Roughness (microns)</a:t>
              </a:r>
            </a:p>
          </cx:txPr>
        </cx:title>
        <cx:majorGridlines/>
        <cx:min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457200</xdr:colOff>
      <xdr:row>19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BABC7C4-24EA-4F19-B2C4-E18CC1CABC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5943600" cy="3575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091B-DA9F-41BA-B1CC-9A68CBC34917}">
  <dimension ref="A1:B7"/>
  <sheetViews>
    <sheetView tabSelected="1" workbookViewId="0">
      <selection activeCell="J14" sqref="J14"/>
    </sheetView>
  </sheetViews>
  <sheetFormatPr defaultRowHeight="14.5" x14ac:dyDescent="0.35"/>
  <sheetData>
    <row r="1" spans="1:2" x14ac:dyDescent="0.35">
      <c r="A1" t="s">
        <v>35</v>
      </c>
    </row>
    <row r="2" spans="1:2" x14ac:dyDescent="0.35">
      <c r="A2" t="s">
        <v>32</v>
      </c>
    </row>
    <row r="3" spans="1:2" x14ac:dyDescent="0.35">
      <c r="A3" t="s">
        <v>33</v>
      </c>
    </row>
    <row r="4" spans="1:2" x14ac:dyDescent="0.35">
      <c r="A4" t="s">
        <v>34</v>
      </c>
    </row>
    <row r="5" spans="1:2" x14ac:dyDescent="0.35">
      <c r="A5" t="s">
        <v>36</v>
      </c>
    </row>
    <row r="6" spans="1:2" x14ac:dyDescent="0.35">
      <c r="B6" t="s">
        <v>38</v>
      </c>
    </row>
    <row r="7" spans="1:2" x14ac:dyDescent="0.35">
      <c r="B7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96364-E707-4629-9A38-841B7669244F}">
  <dimension ref="A1:R24"/>
  <sheetViews>
    <sheetView zoomScale="84" zoomScaleNormal="84" workbookViewId="0">
      <selection activeCell="R19" sqref="R19"/>
    </sheetView>
  </sheetViews>
  <sheetFormatPr defaultRowHeight="14.5" x14ac:dyDescent="0.35"/>
  <sheetData>
    <row r="1" spans="1:18" x14ac:dyDescent="0.35">
      <c r="A1" t="s">
        <v>0</v>
      </c>
      <c r="B1">
        <v>3.64</v>
      </c>
      <c r="C1" s="1">
        <f>AVERAGE(B1:B3)</f>
        <v>3.7399999999999998</v>
      </c>
      <c r="D1" s="1">
        <f>AVERAGE(C1:C6)</f>
        <v>3.7149999999999999</v>
      </c>
      <c r="E1">
        <f>_xlfn.STDEV.P(B1:B6)</f>
        <v>0.22216735433752047</v>
      </c>
    </row>
    <row r="2" spans="1:18" x14ac:dyDescent="0.35">
      <c r="A2" t="s">
        <v>1</v>
      </c>
      <c r="B2">
        <v>3.55</v>
      </c>
      <c r="C2" s="1"/>
      <c r="D2" s="1"/>
    </row>
    <row r="3" spans="1:18" x14ac:dyDescent="0.35">
      <c r="A3" t="s">
        <v>2</v>
      </c>
      <c r="B3">
        <v>4.03</v>
      </c>
      <c r="C3" s="1"/>
      <c r="D3" s="1"/>
      <c r="F3">
        <f>D7-D1</f>
        <v>1.1400000000000006</v>
      </c>
      <c r="G3" t="s">
        <v>17</v>
      </c>
      <c r="I3" t="s">
        <v>20</v>
      </c>
      <c r="J3">
        <f>((D7-D1)/((D1+D7)/2))*100</f>
        <v>26.604434072345402</v>
      </c>
    </row>
    <row r="4" spans="1:18" x14ac:dyDescent="0.35">
      <c r="A4" t="s">
        <v>3</v>
      </c>
      <c r="B4">
        <v>3.38</v>
      </c>
      <c r="C4" s="1">
        <f t="shared" ref="C4" si="0">AVERAGE(B4:B6)</f>
        <v>3.69</v>
      </c>
      <c r="D4" s="1"/>
      <c r="F4">
        <f>D7-D13</f>
        <v>2.1950000000000003</v>
      </c>
      <c r="G4" t="s">
        <v>18</v>
      </c>
    </row>
    <row r="5" spans="1:18" x14ac:dyDescent="0.35">
      <c r="A5" t="s">
        <v>4</v>
      </c>
      <c r="B5">
        <v>3.94</v>
      </c>
      <c r="C5" s="1"/>
      <c r="D5" s="1"/>
      <c r="F5">
        <f>D1-D13</f>
        <v>1.0549999999999997</v>
      </c>
      <c r="G5" t="s">
        <v>19</v>
      </c>
    </row>
    <row r="6" spans="1:18" x14ac:dyDescent="0.35">
      <c r="A6" t="s">
        <v>5</v>
      </c>
      <c r="B6">
        <v>3.75</v>
      </c>
      <c r="C6" s="1"/>
      <c r="D6" s="1"/>
    </row>
    <row r="7" spans="1:18" x14ac:dyDescent="0.35">
      <c r="A7" t="s">
        <v>6</v>
      </c>
      <c r="B7">
        <v>4.01</v>
      </c>
      <c r="C7" s="1">
        <f t="shared" ref="C7" si="1">AVERAGE(B7:B9)</f>
        <v>4.3633333333333333</v>
      </c>
      <c r="D7" s="1">
        <f t="shared" ref="D7" si="2">AVERAGE(C7:C12)</f>
        <v>4.8550000000000004</v>
      </c>
      <c r="E7">
        <f>_xlfn.STDEV.P(B7:B12)</f>
        <v>0.63431721822234532</v>
      </c>
      <c r="O7" t="s">
        <v>28</v>
      </c>
      <c r="P7" t="s">
        <v>29</v>
      </c>
      <c r="Q7" t="s">
        <v>30</v>
      </c>
      <c r="R7" t="s">
        <v>31</v>
      </c>
    </row>
    <row r="8" spans="1:18" x14ac:dyDescent="0.35">
      <c r="A8" t="s">
        <v>7</v>
      </c>
      <c r="B8">
        <v>5</v>
      </c>
      <c r="C8" s="1"/>
      <c r="D8" s="1"/>
      <c r="E8">
        <f>_xlfn.STDEV.S(B7:B12)</f>
        <v>0.69485969806861103</v>
      </c>
      <c r="O8">
        <f>H9</f>
        <v>2.8</v>
      </c>
      <c r="P8">
        <f>H10</f>
        <v>4.01</v>
      </c>
      <c r="Q8">
        <f>H11</f>
        <v>6.22</v>
      </c>
      <c r="R8">
        <f>H12</f>
        <v>3.64</v>
      </c>
    </row>
    <row r="9" spans="1:18" x14ac:dyDescent="0.35">
      <c r="A9" t="s">
        <v>8</v>
      </c>
      <c r="B9">
        <v>4.08</v>
      </c>
      <c r="C9" s="1"/>
      <c r="D9" s="1"/>
      <c r="G9" t="s">
        <v>28</v>
      </c>
      <c r="H9">
        <v>2.8</v>
      </c>
      <c r="I9">
        <v>3.82</v>
      </c>
      <c r="J9">
        <v>2.3199999999999998</v>
      </c>
      <c r="K9">
        <v>2.2599999999999998</v>
      </c>
      <c r="L9">
        <v>1.78</v>
      </c>
      <c r="M9">
        <v>2.98</v>
      </c>
      <c r="O9">
        <f>I9</f>
        <v>3.82</v>
      </c>
      <c r="P9">
        <f>I10</f>
        <v>5</v>
      </c>
      <c r="Q9">
        <f>I11</f>
        <v>5.68</v>
      </c>
      <c r="R9">
        <f>I12</f>
        <v>3.55</v>
      </c>
    </row>
    <row r="10" spans="1:18" x14ac:dyDescent="0.35">
      <c r="A10" t="s">
        <v>9</v>
      </c>
      <c r="B10">
        <v>5.8</v>
      </c>
      <c r="C10" s="1">
        <f t="shared" ref="C10" si="3">AVERAGE(B10:B12)</f>
        <v>5.3466666666666667</v>
      </c>
      <c r="D10" s="1"/>
      <c r="G10" t="s">
        <v>29</v>
      </c>
      <c r="H10">
        <v>4.01</v>
      </c>
      <c r="I10">
        <v>5</v>
      </c>
      <c r="J10">
        <v>4.08</v>
      </c>
      <c r="K10">
        <v>5.8</v>
      </c>
      <c r="L10">
        <v>4.97</v>
      </c>
      <c r="M10">
        <v>5.27</v>
      </c>
      <c r="O10">
        <f>J9</f>
        <v>2.3199999999999998</v>
      </c>
      <c r="P10">
        <f>J10</f>
        <v>4.08</v>
      </c>
      <c r="Q10">
        <f>J11</f>
        <v>8.51</v>
      </c>
      <c r="R10">
        <f>J12</f>
        <v>4.03</v>
      </c>
    </row>
    <row r="11" spans="1:18" x14ac:dyDescent="0.35">
      <c r="A11" t="s">
        <v>10</v>
      </c>
      <c r="B11">
        <v>4.97</v>
      </c>
      <c r="C11" s="1"/>
      <c r="D11" s="1"/>
      <c r="G11" t="s">
        <v>30</v>
      </c>
      <c r="H11">
        <v>6.22</v>
      </c>
      <c r="I11">
        <v>5.68</v>
      </c>
      <c r="J11">
        <v>8.51</v>
      </c>
      <c r="K11">
        <v>6.22</v>
      </c>
      <c r="L11">
        <v>8.2200000000000006</v>
      </c>
      <c r="M11">
        <v>5.44</v>
      </c>
      <c r="O11">
        <f>K9</f>
        <v>2.2599999999999998</v>
      </c>
      <c r="P11">
        <f>K10</f>
        <v>5.8</v>
      </c>
      <c r="Q11">
        <f>K11</f>
        <v>6.22</v>
      </c>
      <c r="R11">
        <f>K12</f>
        <v>3.38</v>
      </c>
    </row>
    <row r="12" spans="1:18" x14ac:dyDescent="0.35">
      <c r="A12" t="s">
        <v>21</v>
      </c>
      <c r="B12">
        <v>5.27</v>
      </c>
      <c r="C12" s="1"/>
      <c r="D12" s="1"/>
      <c r="G12" t="s">
        <v>31</v>
      </c>
      <c r="H12">
        <v>3.64</v>
      </c>
      <c r="I12">
        <v>3.55</v>
      </c>
      <c r="J12">
        <v>4.03</v>
      </c>
      <c r="K12">
        <v>3.38</v>
      </c>
      <c r="L12">
        <v>3.94</v>
      </c>
      <c r="M12">
        <v>3.75</v>
      </c>
      <c r="O12">
        <f>L9</f>
        <v>1.78</v>
      </c>
      <c r="P12">
        <f>L10</f>
        <v>4.97</v>
      </c>
      <c r="Q12">
        <f>L11</f>
        <v>8.2200000000000006</v>
      </c>
      <c r="R12">
        <f>L12</f>
        <v>3.94</v>
      </c>
    </row>
    <row r="13" spans="1:18" x14ac:dyDescent="0.35">
      <c r="A13" t="s">
        <v>11</v>
      </c>
      <c r="B13">
        <v>2.8</v>
      </c>
      <c r="C13" s="1">
        <f t="shared" ref="C13" si="4">AVERAGE(B13:B15)</f>
        <v>2.98</v>
      </c>
      <c r="D13" s="1">
        <f t="shared" ref="D13" si="5">AVERAGE(C13:C18)</f>
        <v>2.66</v>
      </c>
      <c r="E13">
        <f>_xlfn.STDEV.P(B13:B18)</f>
        <v>0.64776538962806551</v>
      </c>
      <c r="O13">
        <f>M9</f>
        <v>2.98</v>
      </c>
      <c r="P13">
        <f>M10</f>
        <v>5.27</v>
      </c>
      <c r="Q13">
        <f>M11</f>
        <v>5.44</v>
      </c>
      <c r="R13">
        <f>M12</f>
        <v>3.75</v>
      </c>
    </row>
    <row r="14" spans="1:18" x14ac:dyDescent="0.35">
      <c r="A14" t="s">
        <v>12</v>
      </c>
      <c r="B14">
        <v>3.82</v>
      </c>
      <c r="C14" s="1"/>
      <c r="D14" s="1"/>
      <c r="E14">
        <f>_xlfn.STDEV.S(B13:B18)</f>
        <v>0.7095914317408295</v>
      </c>
    </row>
    <row r="15" spans="1:18" x14ac:dyDescent="0.35">
      <c r="A15" t="s">
        <v>13</v>
      </c>
      <c r="B15">
        <v>2.3199999999999998</v>
      </c>
      <c r="C15" s="1"/>
      <c r="D15" s="1"/>
    </row>
    <row r="16" spans="1:18" x14ac:dyDescent="0.35">
      <c r="A16" t="s">
        <v>14</v>
      </c>
      <c r="B16">
        <v>2.2599999999999998</v>
      </c>
      <c r="C16" s="1">
        <f t="shared" ref="C16" si="6">AVERAGE(B16:B18)</f>
        <v>2.34</v>
      </c>
      <c r="D16" s="1"/>
    </row>
    <row r="17" spans="1:5" x14ac:dyDescent="0.35">
      <c r="A17" t="s">
        <v>15</v>
      </c>
      <c r="B17">
        <v>1.78</v>
      </c>
      <c r="C17" s="1"/>
      <c r="D17" s="1"/>
    </row>
    <row r="18" spans="1:5" x14ac:dyDescent="0.35">
      <c r="A18" t="s">
        <v>16</v>
      </c>
      <c r="B18">
        <v>2.98</v>
      </c>
      <c r="C18" s="1"/>
      <c r="D18" s="1"/>
    </row>
    <row r="19" spans="1:5" x14ac:dyDescent="0.35">
      <c r="A19" t="s">
        <v>22</v>
      </c>
      <c r="B19">
        <v>6.22</v>
      </c>
      <c r="C19" s="1">
        <f t="shared" ref="C19:C22" si="7">AVERAGE(B19:B21)</f>
        <v>6.8033333333333319</v>
      </c>
      <c r="D19" s="1">
        <f t="shared" ref="D19" si="8">AVERAGE(C19:C24)</f>
        <v>6.7149999999999999</v>
      </c>
      <c r="E19">
        <f>_xlfn.STDEV.P(B19:B24)</f>
        <v>1.202355327402574</v>
      </c>
    </row>
    <row r="20" spans="1:5" x14ac:dyDescent="0.35">
      <c r="A20" t="s">
        <v>23</v>
      </c>
      <c r="B20">
        <v>5.68</v>
      </c>
      <c r="C20" s="1"/>
      <c r="D20" s="1"/>
    </row>
    <row r="21" spans="1:5" x14ac:dyDescent="0.35">
      <c r="A21" t="s">
        <v>24</v>
      </c>
      <c r="B21">
        <v>8.51</v>
      </c>
      <c r="C21" s="1"/>
      <c r="D21" s="1"/>
    </row>
    <row r="22" spans="1:5" x14ac:dyDescent="0.35">
      <c r="A22" t="s">
        <v>25</v>
      </c>
      <c r="B22">
        <v>6.22</v>
      </c>
      <c r="C22" s="1">
        <f t="shared" si="7"/>
        <v>6.6266666666666678</v>
      </c>
      <c r="D22" s="1"/>
    </row>
    <row r="23" spans="1:5" x14ac:dyDescent="0.35">
      <c r="A23" t="s">
        <v>26</v>
      </c>
      <c r="B23">
        <v>8.2200000000000006</v>
      </c>
      <c r="C23" s="1"/>
      <c r="D23" s="1"/>
    </row>
    <row r="24" spans="1:5" x14ac:dyDescent="0.35">
      <c r="A24" t="s">
        <v>27</v>
      </c>
      <c r="B24">
        <v>5.44</v>
      </c>
      <c r="C24" s="1"/>
      <c r="D24" s="1"/>
    </row>
  </sheetData>
  <mergeCells count="12">
    <mergeCell ref="C19:C21"/>
    <mergeCell ref="C22:C24"/>
    <mergeCell ref="D19:D24"/>
    <mergeCell ref="D1:D6"/>
    <mergeCell ref="D7:D12"/>
    <mergeCell ref="D13:D18"/>
    <mergeCell ref="C1:C3"/>
    <mergeCell ref="C4:C6"/>
    <mergeCell ref="C7:C9"/>
    <mergeCell ref="C10:C12"/>
    <mergeCell ref="C13:C15"/>
    <mergeCell ref="C16:C18"/>
  </mergeCells>
  <phoneticPr fontId="1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0777F-0517-4275-82A0-8E221BCCB473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Data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Prochaska, Stephanie Orfali</dc:creator>
  <cp:lastModifiedBy>Prochaska, Stephanie Orfali</cp:lastModifiedBy>
  <dcterms:created xsi:type="dcterms:W3CDTF">2020-08-04T22:11:00Z</dcterms:created>
  <dcterms:modified xsi:type="dcterms:W3CDTF">2020-10-15T15:11:54Z</dcterms:modified>
</cp:coreProperties>
</file>